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928"/>
  <workbookPr/>
  <mc:AlternateContent xmlns:mc="http://schemas.openxmlformats.org/markup-compatibility/2006">
    <mc:Choice Requires="x15">
      <x15ac:absPath xmlns:x15ac="http://schemas.microsoft.com/office/spreadsheetml/2010/11/ac" url="C:\Users\Adriano\Documents\Modifiche volume 3\Appendice vol 3\Moti oscillatori. Oscillazioni flessionali\"/>
    </mc:Choice>
  </mc:AlternateContent>
  <xr:revisionPtr revIDLastSave="0" documentId="13_ncr:1_{9A55644C-1F8D-439D-964C-7F8EBC93DEA3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9" i="1" l="1"/>
  <c r="A5" i="1"/>
  <c r="A17" i="1" s="1"/>
  <c r="B4" i="1" s="1"/>
  <c r="C3" i="1" s="1"/>
  <c r="A7" i="1" l="1"/>
  <c r="A11" i="1" s="1"/>
  <c r="A13" i="1" s="1"/>
  <c r="A21" i="1"/>
  <c r="C4" i="1" s="1"/>
  <c r="C5" i="1" s="1"/>
  <c r="C6" i="1" s="1"/>
  <c r="C8" i="1" s="1"/>
  <c r="C10" i="1" s="1"/>
</calcChain>
</file>

<file path=xl/sharedStrings.xml><?xml version="1.0" encoding="utf-8"?>
<sst xmlns="http://schemas.openxmlformats.org/spreadsheetml/2006/main" count="21" uniqueCount="21">
  <si>
    <t>ALBERO</t>
  </si>
  <si>
    <t>VOLANO</t>
  </si>
  <si>
    <t>ESERCIZIO PROPOSTO N.2</t>
  </si>
  <si>
    <t>d albero     mm</t>
  </si>
  <si>
    <t>A albero     mm^2</t>
  </si>
  <si>
    <t>lunghezza   l      m</t>
  </si>
  <si>
    <t>volume albero    m^3</t>
  </si>
  <si>
    <t>massa albero      kg</t>
  </si>
  <si>
    <t>ro acciaio     kg/m^3</t>
  </si>
  <si>
    <t>I n                m^4</t>
  </si>
  <si>
    <t>E                      Pa</t>
  </si>
  <si>
    <t>omega crit alb         rad/s</t>
  </si>
  <si>
    <t>OMEGA TOT      rad/s</t>
  </si>
  <si>
    <t>omega cr volano  rad/s</t>
  </si>
  <si>
    <t>massa volano        kg</t>
  </si>
  <si>
    <t>n cr  tot         giri/min</t>
  </si>
  <si>
    <t>LEGENDA</t>
  </si>
  <si>
    <t>COLORE GIALLO: DATI DEL PROBLEMA</t>
  </si>
  <si>
    <t>COLORE VERDE: RISULTATI INTERMEDI</t>
  </si>
  <si>
    <t>COLORE AZZURRO: RISULTATI FINALI</t>
  </si>
  <si>
    <t xml:space="preserve"> Oscillazioni flessionali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</si>
</sst>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00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2" borderId="2" xfId="0" applyFill="1" applyBorder="1"/>
    <xf numFmtId="0" fontId="0" fillId="2" borderId="3" xfId="0" applyFill="1" applyBorder="1"/>
    <xf numFmtId="0" fontId="0" fillId="3" borderId="2" xfId="0" applyFill="1" applyBorder="1"/>
    <xf numFmtId="0" fontId="0" fillId="3" borderId="3" xfId="0" applyFill="1" applyBorder="1"/>
    <xf numFmtId="0" fontId="1" fillId="4" borderId="2" xfId="0" applyFont="1" applyFill="1" applyBorder="1"/>
    <xf numFmtId="0" fontId="1" fillId="4" borderId="3" xfId="0" applyFont="1" applyFill="1" applyBorder="1"/>
    <xf numFmtId="0" fontId="0" fillId="4" borderId="2" xfId="0" applyFill="1" applyBorder="1"/>
    <xf numFmtId="0" fontId="0" fillId="4" borderId="3" xfId="0" applyFill="1" applyBorder="1"/>
    <xf numFmtId="0" fontId="0" fillId="5" borderId="5" xfId="0" applyFill="1" applyBorder="1"/>
    <xf numFmtId="0" fontId="0" fillId="5" borderId="6" xfId="0" applyFill="1" applyBorder="1"/>
    <xf numFmtId="0" fontId="0" fillId="5" borderId="7" xfId="0" applyFill="1" applyBorder="1"/>
    <xf numFmtId="0" fontId="0" fillId="2" borderId="8" xfId="0" applyFill="1" applyBorder="1"/>
    <xf numFmtId="0" fontId="0" fillId="2" borderId="0" xfId="0" applyFill="1"/>
    <xf numFmtId="0" fontId="0" fillId="2" borderId="9" xfId="0" applyFill="1" applyBorder="1"/>
    <xf numFmtId="0" fontId="0" fillId="3" borderId="8" xfId="0" applyFill="1" applyBorder="1"/>
    <xf numFmtId="0" fontId="0" fillId="3" borderId="0" xfId="0" applyFill="1"/>
    <xf numFmtId="0" fontId="0" fillId="3" borderId="9" xfId="0" applyFill="1" applyBorder="1"/>
    <xf numFmtId="0" fontId="0" fillId="4" borderId="10" xfId="0" applyFill="1" applyBorder="1"/>
    <xf numFmtId="0" fontId="0" fillId="4" borderId="11" xfId="0" applyFill="1" applyBorder="1"/>
    <xf numFmtId="0" fontId="0" fillId="4" borderId="12" xfId="0" applyFill="1" applyBorder="1"/>
    <xf numFmtId="0" fontId="0" fillId="5" borderId="3" xfId="0" applyFill="1" applyBorder="1"/>
    <xf numFmtId="0" fontId="0" fillId="6" borderId="13" xfId="0" applyFill="1" applyBorder="1"/>
    <xf numFmtId="0" fontId="0" fillId="6" borderId="14" xfId="0" applyFill="1" applyBorder="1"/>
    <xf numFmtId="0" fontId="0" fillId="6" borderId="15" xfId="0" applyFill="1" applyBorder="1"/>
    <xf numFmtId="0" fontId="0" fillId="3" borderId="4" xfId="0" applyFill="1" applyBorder="1"/>
    <xf numFmtId="0" fontId="0" fillId="3" borderId="1" xfId="0" applyFill="1" applyBorder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1"/>
  <sheetViews>
    <sheetView tabSelected="1" workbookViewId="0">
      <selection activeCell="C9" sqref="C9:C10"/>
    </sheetView>
  </sheetViews>
  <sheetFormatPr defaultRowHeight="15" x14ac:dyDescent="0.25"/>
  <cols>
    <col min="1" max="1" width="22.28515625" customWidth="1"/>
    <col min="2" max="2" width="22.140625" customWidth="1"/>
    <col min="3" max="3" width="20.5703125" customWidth="1"/>
    <col min="4" max="4" width="11.5703125" customWidth="1"/>
  </cols>
  <sheetData>
    <row r="1" spans="1:8" x14ac:dyDescent="0.25">
      <c r="A1" s="22" t="s">
        <v>2</v>
      </c>
      <c r="B1" s="23"/>
      <c r="C1" s="24" t="s">
        <v>20</v>
      </c>
    </row>
    <row r="2" spans="1:8" x14ac:dyDescent="0.25">
      <c r="A2" s="21" t="s">
        <v>0</v>
      </c>
      <c r="B2" s="21" t="s">
        <v>1</v>
      </c>
    </row>
    <row r="3" spans="1:8" x14ac:dyDescent="0.25">
      <c r="A3" s="1" t="s">
        <v>3</v>
      </c>
      <c r="B3" s="7" t="s">
        <v>13</v>
      </c>
      <c r="C3" s="3">
        <f>1/B4/B4</f>
        <v>4.3822234306349323E-6</v>
      </c>
      <c r="E3" s="9" t="s">
        <v>16</v>
      </c>
      <c r="F3" s="10"/>
      <c r="G3" s="10"/>
      <c r="H3" s="11"/>
    </row>
    <row r="4" spans="1:8" x14ac:dyDescent="0.25">
      <c r="A4" s="2">
        <v>65</v>
      </c>
      <c r="B4" s="8">
        <f>SQRT(48*A19*A17/1000000/B6/A9/A9/A9)</f>
        <v>477.69725061054373</v>
      </c>
      <c r="C4" s="25">
        <f>1/A21/A21</f>
        <v>5.9453789244269542E-7</v>
      </c>
      <c r="E4" s="12" t="s">
        <v>17</v>
      </c>
      <c r="F4" s="13"/>
      <c r="G4" s="13"/>
      <c r="H4" s="14"/>
    </row>
    <row r="5" spans="1:8" x14ac:dyDescent="0.25">
      <c r="A5" s="26">
        <f>PI()</f>
        <v>3.1415926535897931</v>
      </c>
      <c r="B5" s="1" t="s">
        <v>14</v>
      </c>
      <c r="C5" s="25">
        <f>C3+C4</f>
        <v>4.976761323077628E-6</v>
      </c>
      <c r="E5" s="15" t="s">
        <v>18</v>
      </c>
      <c r="F5" s="16"/>
      <c r="G5" s="16"/>
      <c r="H5" s="17"/>
    </row>
    <row r="6" spans="1:8" x14ac:dyDescent="0.25">
      <c r="A6" s="3" t="s">
        <v>4</v>
      </c>
      <c r="B6" s="2">
        <v>90</v>
      </c>
      <c r="C6" s="4">
        <f>1/C5</f>
        <v>200933.88753905526</v>
      </c>
      <c r="E6" s="18" t="s">
        <v>19</v>
      </c>
      <c r="F6" s="19"/>
      <c r="G6" s="19"/>
      <c r="H6" s="20"/>
    </row>
    <row r="7" spans="1:8" x14ac:dyDescent="0.25">
      <c r="A7" s="4">
        <f>A5*POWER(A4,2)/4</f>
        <v>3318.3072403542192</v>
      </c>
      <c r="C7" s="7" t="s">
        <v>12</v>
      </c>
    </row>
    <row r="8" spans="1:8" x14ac:dyDescent="0.25">
      <c r="A8" s="1" t="s">
        <v>5</v>
      </c>
      <c r="C8" s="8">
        <f>SQRT(C6)</f>
        <v>448.2564974867127</v>
      </c>
    </row>
    <row r="9" spans="1:8" x14ac:dyDescent="0.25">
      <c r="A9" s="2">
        <v>0.75</v>
      </c>
      <c r="C9" s="7" t="s">
        <v>15</v>
      </c>
    </row>
    <row r="10" spans="1:8" x14ac:dyDescent="0.25">
      <c r="A10" s="3" t="s">
        <v>6</v>
      </c>
      <c r="C10" s="8">
        <f>C8*60/2/A5</f>
        <v>4280.5342408842052</v>
      </c>
    </row>
    <row r="11" spans="1:8" x14ac:dyDescent="0.25">
      <c r="A11" s="4">
        <f>A7*A9/POWER(10,6)</f>
        <v>2.4887304302656644E-3</v>
      </c>
    </row>
    <row r="12" spans="1:8" x14ac:dyDescent="0.25">
      <c r="A12" s="3" t="s">
        <v>7</v>
      </c>
    </row>
    <row r="13" spans="1:8" x14ac:dyDescent="0.25">
      <c r="A13" s="4">
        <f>A11*A15</f>
        <v>19.536533877585466</v>
      </c>
    </row>
    <row r="14" spans="1:8" x14ac:dyDescent="0.25">
      <c r="A14" s="1" t="s">
        <v>8</v>
      </c>
    </row>
    <row r="15" spans="1:8" x14ac:dyDescent="0.25">
      <c r="A15" s="2">
        <v>7850</v>
      </c>
    </row>
    <row r="16" spans="1:8" x14ac:dyDescent="0.25">
      <c r="A16" s="3" t="s">
        <v>9</v>
      </c>
    </row>
    <row r="17" spans="1:1" x14ac:dyDescent="0.25">
      <c r="A17" s="4">
        <f>A5*POWER(A4,4)/64000000</f>
        <v>0.87624050565603595</v>
      </c>
    </row>
    <row r="18" spans="1:1" x14ac:dyDescent="0.25">
      <c r="A18" s="1" t="s">
        <v>10</v>
      </c>
    </row>
    <row r="19" spans="1:1" x14ac:dyDescent="0.25">
      <c r="A19" s="2">
        <f>206*POWER(10,9)</f>
        <v>206000000000</v>
      </c>
    </row>
    <row r="20" spans="1:1" x14ac:dyDescent="0.25">
      <c r="A20" s="5" t="s">
        <v>11</v>
      </c>
    </row>
    <row r="21" spans="1:1" x14ac:dyDescent="0.25">
      <c r="A21" s="6">
        <f>SQRT(384*A19*A17/5/A13/A9/A9/A9/1000000)</f>
        <v>1296.9111688368403</v>
      </c>
    </row>
  </sheetData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Adriano</dc:creator>
  <cp:lastModifiedBy>Adriano</cp:lastModifiedBy>
  <dcterms:created xsi:type="dcterms:W3CDTF">2015-06-05T18:19:34Z</dcterms:created>
  <dcterms:modified xsi:type="dcterms:W3CDTF">2023-01-24T08:44:09Z</dcterms:modified>
</cp:coreProperties>
</file>